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UPNECH\Desktop\6C.5 COCODI\2026\Segunda sesion\"/>
    </mc:Choice>
  </mc:AlternateContent>
  <xr:revisionPtr revIDLastSave="0" documentId="13_ncr:1_{FAFCAFD1-5B3B-4432-B2BE-B9DE46E60BAE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TRAB (2)" sheetId="5" r:id="rId1"/>
  </sheets>
  <definedNames>
    <definedName name="_xlnm._FilterDatabase" localSheetId="0" hidden="1">'TRAB (2)'!#REF!</definedName>
    <definedName name="_xlnm.Print_Area" localSheetId="0">'TRAB (2)'!$B$7:$G$44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8" i="5" l="1"/>
  <c r="E9" i="5"/>
  <c r="E10" i="5"/>
  <c r="E11" i="5"/>
  <c r="E12" i="5"/>
  <c r="E13" i="5"/>
  <c r="E14" i="5"/>
  <c r="E15" i="5"/>
  <c r="E16" i="5"/>
  <c r="E17" i="5"/>
  <c r="E18" i="5"/>
  <c r="E19" i="5"/>
  <c r="E20" i="5"/>
  <c r="E21" i="5"/>
  <c r="E22" i="5"/>
  <c r="E23" i="5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40" i="5"/>
  <c r="G39" i="5"/>
  <c r="G38" i="5"/>
  <c r="G37" i="5"/>
  <c r="G36" i="5"/>
  <c r="G35" i="5"/>
  <c r="G34" i="5"/>
  <c r="G33" i="5"/>
  <c r="G32" i="5"/>
  <c r="G31" i="5"/>
  <c r="G30" i="5"/>
  <c r="G29" i="5"/>
  <c r="G28" i="5"/>
  <c r="G44" i="5"/>
  <c r="G43" i="5"/>
  <c r="G42" i="5"/>
  <c r="G41" i="5"/>
  <c r="E44" i="5"/>
  <c r="E43" i="5"/>
  <c r="E42" i="5"/>
  <c r="E41" i="5"/>
  <c r="E40" i="5"/>
  <c r="E39" i="5"/>
  <c r="E38" i="5"/>
  <c r="E37" i="5"/>
  <c r="E36" i="5"/>
  <c r="E35" i="5"/>
  <c r="E34" i="5"/>
  <c r="E33" i="5"/>
  <c r="E32" i="5"/>
  <c r="E31" i="5"/>
  <c r="E30" i="5"/>
  <c r="E29" i="5"/>
  <c r="E28" i="5"/>
  <c r="G46" i="5" l="1"/>
  <c r="G47" i="5"/>
  <c r="I2" i="5" s="1"/>
  <c r="J2" i="5" s="1"/>
</calcChain>
</file>

<file path=xl/sharedStrings.xml><?xml version="1.0" encoding="utf-8"?>
<sst xmlns="http://schemas.openxmlformats.org/spreadsheetml/2006/main" count="113" uniqueCount="82">
  <si>
    <t>ACTIVIDAD C0501</t>
  </si>
  <si>
    <t>COMPONENTE C05</t>
  </si>
  <si>
    <t>ACTIVIDAD C0402</t>
  </si>
  <si>
    <t>ACTIVIDAD C0401</t>
  </si>
  <si>
    <t>COMPONENTE C04</t>
  </si>
  <si>
    <t>ACTIVIDAD C0301</t>
  </si>
  <si>
    <t>COMPONENTE C03</t>
  </si>
  <si>
    <t>ACTIVIDAD C0202</t>
  </si>
  <si>
    <t>ACTIVIDAD C0201</t>
  </si>
  <si>
    <t>COMPONENTE C02</t>
  </si>
  <si>
    <t>ACTIVIDAD C0101</t>
  </si>
  <si>
    <t>COMPONENTE C01</t>
  </si>
  <si>
    <t>PROPOSITO</t>
  </si>
  <si>
    <t>FIN</t>
  </si>
  <si>
    <t>VARIACIÓN</t>
  </si>
  <si>
    <t xml:space="preserve">VALOR LOGRADO </t>
  </si>
  <si>
    <t xml:space="preserve"> META PROGRAMADA </t>
  </si>
  <si>
    <t>ACTIVIDAD C0403</t>
  </si>
  <si>
    <t xml:space="preserve"> PROPÓSITO</t>
  </si>
  <si>
    <t xml:space="preserve"> FIN</t>
  </si>
  <si>
    <t>AREA RESPONSABLE</t>
  </si>
  <si>
    <t>VALOR LOGRADO</t>
  </si>
  <si>
    <t>Columna2</t>
  </si>
  <si>
    <t>Columna1</t>
  </si>
  <si>
    <t>ACTIVIDAD C0502</t>
  </si>
  <si>
    <t>2E210C1 Fortalecimiento a la profesionalización de la función docente (DOCENCIA EN LA EDUCACION SUPERIOR)</t>
  </si>
  <si>
    <t>UNIDADES</t>
  </si>
  <si>
    <t>ADQUISICIONES Y SERVICIOS</t>
  </si>
  <si>
    <t>SISTEMAS Y REDES</t>
  </si>
  <si>
    <t>Porcentaje del número de programas educativos diseñados de buena calidad</t>
  </si>
  <si>
    <t>Porcentaje de docentes capacitados en áreas disciplinares de los programas educativos</t>
  </si>
  <si>
    <t>ACTIVIDAD C0302</t>
  </si>
  <si>
    <t>Porcentaje de docentes de tiempo completo que cumplen con los requisitos establecidos en las convocatorias</t>
  </si>
  <si>
    <t>ACTIVIDAD C0102</t>
  </si>
  <si>
    <t>Porcentaje de convenios de colaboración firmados</t>
  </si>
  <si>
    <t>UNIDAD PARA LA IGUALDAD DE GENERO</t>
  </si>
  <si>
    <t>FORMACION CONTINUA</t>
  </si>
  <si>
    <t>VINCULACIÓN Y BECAS</t>
  </si>
  <si>
    <t>FORMACIÓN CONTINUA</t>
  </si>
  <si>
    <t>CONCEPTO</t>
  </si>
  <si>
    <t>Porcentaje del número de docentes capacitados y actualizados en modalidad mixta</t>
  </si>
  <si>
    <t>C0102</t>
  </si>
  <si>
    <t xml:space="preserve"> ACTIVIDAD C0201</t>
  </si>
  <si>
    <t>POSGRADO Y LICENCIATURA</t>
  </si>
  <si>
    <t>SECRETARIA ACADEMICA</t>
  </si>
  <si>
    <t>DEPARTAMENTO DE INVESTIGACIÓN</t>
  </si>
  <si>
    <t>TESORERIA</t>
  </si>
  <si>
    <t>Porcentaje de solicitudes atendidas</t>
  </si>
  <si>
    <t>Tablero de Resultados 2026</t>
  </si>
  <si>
    <t xml:space="preserve">Porcentaje del número de docentes capacitados en el diseño de programas académicos de buena calidad </t>
  </si>
  <si>
    <t>Porcentaje del número de programas educativos académicos actualizados</t>
  </si>
  <si>
    <t xml:space="preserve">Porcentaje de personal docente capacitado en temas de equidad e igualdad de genero </t>
  </si>
  <si>
    <t>Porcentaje de proyectos de intervención educativa institucionales implementados</t>
  </si>
  <si>
    <t>Porcentaje de docentes capacitados en elaboración de proyectos de intervención educativa</t>
  </si>
  <si>
    <t>Porcentaje de docentes que elaboran proyectos de intervención educativa</t>
  </si>
  <si>
    <t>Porcentaje de aulas habilitadas con tecnologías de la información</t>
  </si>
  <si>
    <t>Porcentaje de mejoras al servicio de las tecnologías de información realizadas</t>
  </si>
  <si>
    <t>Porcentaje de docentes de tiempo completo que obtienen estimulo de desempeño</t>
  </si>
  <si>
    <t>Porcentaje de docentes de base e interinos con proyectos de investigación registrados en la Coordinaicón Estatal de Investgación</t>
  </si>
  <si>
    <t>Porcentaje de proyectos de investigación e intervención educativa registrados en la Coordinación Estatal de Investigación por medio del Sistema Integral Universitario que se dan de baja</t>
  </si>
  <si>
    <t xml:space="preserve">Porcentaje cobertura de la Universidad Pedagógica Nacional del Estado de Chihuahua </t>
  </si>
  <si>
    <t>Porcentaje de atención a la demanda social en Educación Media Superior</t>
  </si>
  <si>
    <t>Porcentaje de estudiantes que concluyen sus prácticas profesionales</t>
  </si>
  <si>
    <t xml:space="preserve">Porcentaje de estudiantes que gestionan su servicio social </t>
  </si>
  <si>
    <t>Porcentaje de estudiantes que reciben servicio en línea</t>
  </si>
  <si>
    <t>Porcentaje de estudiantes que reciben cursos de inducción a la plataforma</t>
  </si>
  <si>
    <t>Promedio de usuarios generados en la plataforma virtual</t>
  </si>
  <si>
    <t>Porcentaje de estudiantes que reciben becas externas gestionadas</t>
  </si>
  <si>
    <t>Porcentaje de estudiantes que realizan solicitudes de beca</t>
  </si>
  <si>
    <t>Porcentaje de estudiantes con solicitudes autorizadas</t>
  </si>
  <si>
    <t>Promedio de tutorías académicas brindadas</t>
  </si>
  <si>
    <t>Porcentaje de docentes que implementan el programa de tutorías</t>
  </si>
  <si>
    <t>Porcentaje docentes capacitados en el programa de tutorías</t>
  </si>
  <si>
    <t>Porcentaje de exenciones de inscripción otorgadas</t>
  </si>
  <si>
    <t>Porcentaje de solicitudes para exención de inscripción recibidas</t>
  </si>
  <si>
    <t>Porcentaje de solicitudes para exención de inscripción autorizadas</t>
  </si>
  <si>
    <t>2E212C1 Cobertura en Educación Superior</t>
  </si>
  <si>
    <t xml:space="preserve"> UNIDAD VIRTUAL</t>
  </si>
  <si>
    <t xml:space="preserve">SISTEMAS Y REDES </t>
  </si>
  <si>
    <t>UNIDADES Y COORDINACIÓN DE LICENCIATURA</t>
  </si>
  <si>
    <t>UNIDADES Y VINCULACIÓN Y BECAS</t>
  </si>
  <si>
    <t>UNIDADES Y COORDINACIÓN E LICENCIATURA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</si>
</sst>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b/>
      <sz val="12"/>
      <color theme="1"/>
      <name val="Arial"/>
      <family val="2"/>
    </font>
    <font>
      <b/>
      <sz val="12"/>
      <color theme="1"/>
      <name val="Calibri"/>
      <family val="2"/>
      <scheme val="minor"/>
    </font>
    <font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8">
    <xf numFmtId="0" fontId="0" fillId="0" borderId="0" xfId="0"/>
    <xf numFmtId="0" fontId="2" fillId="0" borderId="0" xfId="0" applyFont="1"/>
    <xf numFmtId="9" fontId="0" fillId="0" borderId="0" xfId="1" applyFont="1"/>
    <xf numFmtId="9" fontId="4" fillId="0" borderId="0" xfId="1" applyFont="1"/>
    <xf numFmtId="0" fontId="0" fillId="3" borderId="0" xfId="0" applyFill="1"/>
    <xf numFmtId="9" fontId="0" fillId="3" borderId="0" xfId="1" applyFont="1" applyFill="1"/>
    <xf numFmtId="0" fontId="0" fillId="3" borderId="0" xfId="0" applyFill="1" applyAlignment="1">
      <alignment vertical="center"/>
    </xf>
    <xf numFmtId="0" fontId="0" fillId="0" borderId="0" xfId="0" applyAlignment="1">
      <alignment vertical="center"/>
    </xf>
    <xf numFmtId="2" fontId="7" fillId="3" borderId="3" xfId="0" applyNumberFormat="1" applyFont="1" applyFill="1" applyBorder="1" applyAlignment="1">
      <alignment horizontal="center" vertical="center" wrapText="1"/>
    </xf>
    <xf numFmtId="2" fontId="7" fillId="3" borderId="2" xfId="0" applyNumberFormat="1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0" fontId="8" fillId="4" borderId="8" xfId="0" applyFont="1" applyFill="1" applyBorder="1" applyAlignment="1">
      <alignment horizontal="center" vertical="center"/>
    </xf>
    <xf numFmtId="0" fontId="8" fillId="4" borderId="8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10" fillId="2" borderId="1" xfId="0" applyFont="1" applyFill="1" applyBorder="1" applyAlignment="1">
      <alignment vertical="center" wrapText="1"/>
    </xf>
    <xf numFmtId="0" fontId="10" fillId="4" borderId="1" xfId="0" applyFont="1" applyFill="1" applyBorder="1" applyAlignment="1">
      <alignment vertical="center" wrapText="1"/>
    </xf>
    <xf numFmtId="0" fontId="10" fillId="2" borderId="4" xfId="0" applyFont="1" applyFill="1" applyBorder="1" applyAlignment="1">
      <alignment vertical="center" wrapText="1"/>
    </xf>
    <xf numFmtId="0" fontId="5" fillId="4" borderId="0" xfId="0" applyFont="1" applyFill="1" applyAlignment="1">
      <alignment horizontal="center" vertical="center"/>
    </xf>
    <xf numFmtId="0" fontId="5" fillId="4" borderId="8" xfId="0" applyFont="1" applyFill="1" applyBorder="1" applyAlignment="1">
      <alignment horizontal="center" vertical="center" wrapText="1"/>
    </xf>
    <xf numFmtId="2" fontId="7" fillId="3" borderId="5" xfId="0" applyNumberFormat="1" applyFont="1" applyFill="1" applyBorder="1" applyAlignment="1">
      <alignment horizontal="center" vertical="center" wrapText="1"/>
    </xf>
    <xf numFmtId="0" fontId="12" fillId="5" borderId="10" xfId="0" applyFont="1" applyFill="1" applyBorder="1" applyAlignment="1">
      <alignment horizontal="center" vertical="center" wrapText="1"/>
    </xf>
    <xf numFmtId="0" fontId="13" fillId="5" borderId="10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/>
    </xf>
    <xf numFmtId="0" fontId="11" fillId="5" borderId="10" xfId="0" applyFont="1" applyFill="1" applyBorder="1" applyAlignment="1">
      <alignment horizontal="center" vertical="center" wrapText="1"/>
    </xf>
    <xf numFmtId="0" fontId="11" fillId="5" borderId="12" xfId="0" applyFont="1" applyFill="1" applyBorder="1" applyAlignment="1">
      <alignment horizontal="center" vertical="center" wrapText="1"/>
    </xf>
    <xf numFmtId="0" fontId="11" fillId="5" borderId="11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vertical="center" wrapText="1"/>
    </xf>
    <xf numFmtId="0" fontId="3" fillId="0" borderId="13" xfId="0" applyFont="1" applyBorder="1" applyAlignment="1">
      <alignment horizontal="center" vertical="center"/>
    </xf>
    <xf numFmtId="0" fontId="5" fillId="4" borderId="13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12" fillId="5" borderId="14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vertical="center" wrapText="1"/>
    </xf>
    <xf numFmtId="0" fontId="6" fillId="4" borderId="13" xfId="0" applyFont="1" applyFill="1" applyBorder="1" applyAlignment="1">
      <alignment horizontal="center" vertical="center"/>
    </xf>
    <xf numFmtId="0" fontId="8" fillId="4" borderId="15" xfId="0" applyFont="1" applyFill="1" applyBorder="1" applyAlignment="1">
      <alignment horizontal="center" vertical="center"/>
    </xf>
    <xf numFmtId="2" fontId="7" fillId="3" borderId="16" xfId="0" applyNumberFormat="1" applyFont="1" applyFill="1" applyBorder="1" applyAlignment="1">
      <alignment horizontal="center" vertical="center" wrapText="1"/>
    </xf>
    <xf numFmtId="2" fontId="7" fillId="3" borderId="17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/>
    </xf>
    <xf numFmtId="0" fontId="14" fillId="2" borderId="9" xfId="0" applyFont="1" applyFill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FFFF00"/>
      <color rgb="FFCC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spPr>
            <a:solidFill>
              <a:srgbClr val="0070C0"/>
            </a:solidFill>
          </c:spPr>
          <c:explosion val="25"/>
          <c:dPt>
            <c:idx val="0"/>
            <c:bubble3D val="0"/>
            <c:spPr>
              <a:solidFill>
                <a:srgbClr val="0070C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924B-4FBB-BC8F-460EC8DBF339}"/>
              </c:ext>
            </c:extLst>
          </c:dPt>
          <c:dPt>
            <c:idx val="1"/>
            <c:bubble3D val="0"/>
            <c:spPr>
              <a:solidFill>
                <a:srgbClr val="0070C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924B-4FBB-BC8F-460EC8DBF339}"/>
              </c:ext>
            </c:extLst>
          </c:dPt>
          <c:dPt>
            <c:idx val="2"/>
            <c:bubble3D val="0"/>
            <c:spPr>
              <a:solidFill>
                <a:srgbClr val="0070C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924B-4FBB-BC8F-460EC8DBF339}"/>
              </c:ext>
            </c:extLst>
          </c:dPt>
          <c:dPt>
            <c:idx val="3"/>
            <c:bubble3D val="0"/>
            <c:spPr>
              <a:solidFill>
                <a:srgbClr val="0070C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924B-4FBB-BC8F-460EC8DBF339}"/>
              </c:ext>
            </c:extLst>
          </c:dPt>
          <c:dPt>
            <c:idx val="4"/>
            <c:bubble3D val="0"/>
            <c:spPr>
              <a:solidFill>
                <a:srgbClr val="0070C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924B-4FBB-BC8F-460EC8DBF339}"/>
              </c:ext>
            </c:extLst>
          </c:dPt>
          <c:dPt>
            <c:idx val="5"/>
            <c:bubble3D val="0"/>
            <c:spPr>
              <a:solidFill>
                <a:srgbClr val="0070C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924B-4FBB-BC8F-460EC8DBF339}"/>
              </c:ext>
            </c:extLst>
          </c:dPt>
          <c:dPt>
            <c:idx val="6"/>
            <c:bubble3D val="0"/>
            <c:spPr>
              <a:solidFill>
                <a:srgbClr val="0070C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924B-4FBB-BC8F-460EC8DBF339}"/>
              </c:ext>
            </c:extLst>
          </c:dPt>
          <c:dPt>
            <c:idx val="7"/>
            <c:bubble3D val="0"/>
            <c:spPr>
              <a:solidFill>
                <a:srgbClr val="0070C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924B-4FBB-BC8F-460EC8DBF339}"/>
              </c:ext>
            </c:extLst>
          </c:dPt>
          <c:dPt>
            <c:idx val="8"/>
            <c:bubble3D val="0"/>
            <c:spPr>
              <a:solidFill>
                <a:srgbClr val="0070C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924B-4FBB-BC8F-460EC8DBF339}"/>
              </c:ext>
            </c:extLst>
          </c:dPt>
          <c:dPt>
            <c:idx val="9"/>
            <c:bubble3D val="0"/>
            <c:spPr>
              <a:solidFill>
                <a:srgbClr val="0070C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924B-4FBB-BC8F-460EC8DBF339}"/>
              </c:ext>
            </c:extLst>
          </c:dPt>
          <c:dPt>
            <c:idx val="10"/>
            <c:bubble3D val="0"/>
            <c:spPr>
              <a:solidFill>
                <a:srgbClr val="0070C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924B-4FBB-BC8F-460EC8DBF339}"/>
              </c:ext>
            </c:extLst>
          </c:dPt>
          <c:dPt>
            <c:idx val="11"/>
            <c:bubble3D val="0"/>
            <c:spPr>
              <a:solidFill>
                <a:srgbClr val="0070C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924B-4FBB-BC8F-460EC8DBF339}"/>
              </c:ext>
            </c:extLst>
          </c:dPt>
          <c:dPt>
            <c:idx val="12"/>
            <c:bubble3D val="0"/>
            <c:spPr>
              <a:solidFill>
                <a:srgbClr val="0070C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924B-4FBB-BC8F-460EC8DBF339}"/>
              </c:ext>
            </c:extLst>
          </c:dPt>
          <c:dPt>
            <c:idx val="13"/>
            <c:bubble3D val="0"/>
            <c:spPr>
              <a:solidFill>
                <a:srgbClr val="0070C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924B-4FBB-BC8F-460EC8DBF339}"/>
              </c:ext>
            </c:extLst>
          </c:dPt>
          <c:dPt>
            <c:idx val="14"/>
            <c:bubble3D val="0"/>
            <c:spPr>
              <a:solidFill>
                <a:srgbClr val="0070C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924B-4FBB-BC8F-460EC8DBF339}"/>
              </c:ext>
            </c:extLst>
          </c:dPt>
          <c:dPt>
            <c:idx val="15"/>
            <c:bubble3D val="0"/>
            <c:spPr>
              <a:solidFill>
                <a:srgbClr val="0070C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F-924B-4FBB-BC8F-460EC8DBF339}"/>
              </c:ext>
            </c:extLst>
          </c:dPt>
          <c:dPt>
            <c:idx val="16"/>
            <c:bubble3D val="0"/>
            <c:spPr>
              <a:solidFill>
                <a:srgbClr val="0070C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1-924B-4FBB-BC8F-460EC8DBF339}"/>
              </c:ext>
            </c:extLst>
          </c:dPt>
          <c:dPt>
            <c:idx val="17"/>
            <c:bubble3D val="0"/>
            <c:spPr>
              <a:solidFill>
                <a:srgbClr val="0070C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3-924B-4FBB-BC8F-460EC8DBF339}"/>
              </c:ext>
            </c:extLst>
          </c:dPt>
          <c:dPt>
            <c:idx val="18"/>
            <c:bubble3D val="0"/>
            <c:spPr>
              <a:solidFill>
                <a:srgbClr val="0070C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5-924B-4FBB-BC8F-460EC8DBF339}"/>
              </c:ext>
            </c:extLst>
          </c:dPt>
          <c:dPt>
            <c:idx val="19"/>
            <c:bubble3D val="0"/>
            <c:spPr>
              <a:solidFill>
                <a:srgbClr val="0070C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7-924B-4FBB-BC8F-460EC8DBF339}"/>
              </c:ext>
            </c:extLst>
          </c:dPt>
          <c:val>
            <c:numLit>
              <c:formatCode>General</c:formatCode>
              <c:ptCount val="20"/>
              <c:pt idx="0">
                <c:v>1</c:v>
              </c:pt>
              <c:pt idx="1">
                <c:v>1</c:v>
              </c:pt>
              <c:pt idx="2">
                <c:v>1</c:v>
              </c:pt>
              <c:pt idx="3">
                <c:v>1</c:v>
              </c:pt>
              <c:pt idx="4">
                <c:v>1</c:v>
              </c:pt>
              <c:pt idx="5">
                <c:v>1</c:v>
              </c:pt>
              <c:pt idx="6">
                <c:v>1</c:v>
              </c:pt>
              <c:pt idx="7">
                <c:v>1</c:v>
              </c:pt>
              <c:pt idx="8">
                <c:v>1</c:v>
              </c:pt>
              <c:pt idx="9">
                <c:v>1</c:v>
              </c:pt>
              <c:pt idx="10">
                <c:v>1</c:v>
              </c:pt>
              <c:pt idx="11">
                <c:v>1</c:v>
              </c:pt>
              <c:pt idx="12">
                <c:v>1</c:v>
              </c:pt>
              <c:pt idx="13">
                <c:v>1</c:v>
              </c:pt>
              <c:pt idx="14">
                <c:v>1</c:v>
              </c:pt>
              <c:pt idx="15">
                <c:v>1</c:v>
              </c:pt>
              <c:pt idx="16">
                <c:v>1</c:v>
              </c:pt>
              <c:pt idx="17">
                <c:v>1</c:v>
              </c:pt>
              <c:pt idx="18">
                <c:v>1</c:v>
              </c:pt>
              <c:pt idx="19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28-924B-4FBB-BC8F-460EC8DBF3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doughnutChart>
        <c:varyColors val="1"/>
        <c:ser>
          <c:idx val="1"/>
          <c:order val="1"/>
          <c:tx>
            <c:strRef>
              <c:f>'TRAB (2)'!$F$7</c:f>
              <c:strCache>
                <c:ptCount val="1"/>
                <c:pt idx="0">
                  <c:v>AREA RESPONSABLE</c:v>
                </c:pt>
              </c:strCache>
            </c:strRef>
          </c:tx>
          <c:dPt>
            <c:idx val="0"/>
            <c:bubble3D val="0"/>
            <c:spPr>
              <a:noFill/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A-924B-4FBB-BC8F-460EC8DBF339}"/>
              </c:ext>
            </c:extLst>
          </c:dPt>
          <c:dPt>
            <c:idx val="1"/>
            <c:bubble3D val="0"/>
            <c:spPr>
              <a:solidFill>
                <a:schemeClr val="bg1">
                  <a:alpha val="6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C-924B-4FBB-BC8F-460EC8DBF339}"/>
              </c:ext>
            </c:extLst>
          </c:dPt>
          <c:val>
            <c:numRef>
              <c:f>'TRAB (2)'!$I$2:$J$2</c:f>
              <c:numCache>
                <c:formatCode>0%</c:formatCode>
                <c:ptCount val="2"/>
                <c:pt idx="0">
                  <c:v>0.32976999030413112</c:v>
                </c:pt>
                <c:pt idx="1">
                  <c:v>0.67023000969586888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D-924B-4FBB-BC8F-460EC8DBF3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47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</xdr:colOff>
      <xdr:row>0</xdr:row>
      <xdr:rowOff>1</xdr:rowOff>
    </xdr:from>
    <xdr:ext cx="3778250" cy="702348"/>
    <xdr:pic>
      <xdr:nvPicPr>
        <xdr:cNvPr id="11" name="Imagen 10" descr="UNIVERSIDAD PEDAGÓGICA NACIONAL DEL ESTADO DE CHIHUAHUA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"/>
          <a:ext cx="3778250" cy="7023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7</xdr:col>
      <xdr:colOff>171256</xdr:colOff>
      <xdr:row>3</xdr:row>
      <xdr:rowOff>24054</xdr:rowOff>
    </xdr:from>
    <xdr:to>
      <xdr:col>10</xdr:col>
      <xdr:colOff>984250</xdr:colOff>
      <xdr:row>5</xdr:row>
      <xdr:rowOff>21167</xdr:rowOff>
    </xdr:to>
    <xdr:sp macro="" textlink="">
      <xdr:nvSpPr>
        <xdr:cNvPr id="12" name="CuadroTexto 1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 txBox="1"/>
      </xdr:nvSpPr>
      <xdr:spPr>
        <a:xfrm>
          <a:off x="12204506" y="701387"/>
          <a:ext cx="3098994" cy="812030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  <a:scene3d>
          <a:camera prst="orthographicFront"/>
          <a:lightRig rig="threePt" dir="t"/>
        </a:scene3d>
        <a:sp3d>
          <a:bevelT w="165100" prst="coolSlant"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/>
          <a:r>
            <a:rPr lang="es-MX" sz="1600" b="1">
              <a:solidFill>
                <a:schemeClr val="dk1"/>
              </a:solidFill>
              <a:latin typeface="+mn-lt"/>
              <a:ea typeface="+mn-ea"/>
              <a:cs typeface="+mn-cs"/>
            </a:rPr>
            <a:t>PORCENTAJE GENERAL DE AVANCE</a:t>
          </a:r>
        </a:p>
      </xdr:txBody>
    </xdr:sp>
    <xdr:clientData/>
  </xdr:twoCellAnchor>
  <xdr:twoCellAnchor>
    <xdr:from>
      <xdr:col>2</xdr:col>
      <xdr:colOff>1274387</xdr:colOff>
      <xdr:row>3</xdr:row>
      <xdr:rowOff>34637</xdr:rowOff>
    </xdr:from>
    <xdr:to>
      <xdr:col>5</xdr:col>
      <xdr:colOff>1607705</xdr:colOff>
      <xdr:row>5</xdr:row>
      <xdr:rowOff>11546</xdr:rowOff>
    </xdr:to>
    <xdr:sp macro="" textlink="">
      <xdr:nvSpPr>
        <xdr:cNvPr id="13" name="CuadroTexto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SpPr txBox="1"/>
      </xdr:nvSpPr>
      <xdr:spPr>
        <a:xfrm>
          <a:off x="5570162" y="710912"/>
          <a:ext cx="4762443" cy="796059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  <a:scene3d>
          <a:camera prst="orthographicFront"/>
          <a:lightRig rig="threePt" dir="t"/>
        </a:scene3d>
        <a:sp3d>
          <a:bevelT w="165100" prst="coolSlant"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600" b="1" baseline="0"/>
            <a:t>ACTUALIZACIÓN </a:t>
          </a:r>
        </a:p>
        <a:p>
          <a:endParaRPr lang="es-MX" sz="1600" b="1" baseline="0"/>
        </a:p>
        <a:p>
          <a:endParaRPr lang="es-MX" sz="1800" b="1"/>
        </a:p>
      </xdr:txBody>
    </xdr:sp>
    <xdr:clientData/>
  </xdr:twoCellAnchor>
  <xdr:twoCellAnchor>
    <xdr:from>
      <xdr:col>2</xdr:col>
      <xdr:colOff>1286687</xdr:colOff>
      <xdr:row>4</xdr:row>
      <xdr:rowOff>31571</xdr:rowOff>
    </xdr:from>
    <xdr:to>
      <xdr:col>5</xdr:col>
      <xdr:colOff>1457614</xdr:colOff>
      <xdr:row>4</xdr:row>
      <xdr:rowOff>435662</xdr:rowOff>
    </xdr:to>
    <xdr:sp macro="" textlink="">
      <xdr:nvSpPr>
        <xdr:cNvPr id="14" name="CuadroTexto 13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 txBox="1"/>
      </xdr:nvSpPr>
      <xdr:spPr>
        <a:xfrm>
          <a:off x="5582462" y="898346"/>
          <a:ext cx="4600052" cy="404091"/>
        </a:xfrm>
        <a:prstGeom prst="rect">
          <a:avLst/>
        </a:prstGeom>
        <a:noFill/>
        <a:ln>
          <a:noFill/>
        </a:ln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2400" b="0" i="0" u="none" strike="noStrike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  <a:latin typeface="Calibri"/>
              <a:cs typeface="Calibri"/>
            </a:rPr>
            <a:t>  MARZO 2026</a:t>
          </a:r>
        </a:p>
      </xdr:txBody>
    </xdr:sp>
    <xdr:clientData/>
  </xdr:twoCellAnchor>
  <xdr:twoCellAnchor>
    <xdr:from>
      <xdr:col>11</xdr:col>
      <xdr:colOff>0</xdr:colOff>
      <xdr:row>0</xdr:row>
      <xdr:rowOff>0</xdr:rowOff>
    </xdr:from>
    <xdr:to>
      <xdr:col>14</xdr:col>
      <xdr:colOff>357102</xdr:colOff>
      <xdr:row>5</xdr:row>
      <xdr:rowOff>138266</xdr:rowOff>
    </xdr:to>
    <xdr:graphicFrame macro="">
      <xdr:nvGraphicFramePr>
        <xdr:cNvPr id="15" name="Gráfico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9</xdr:col>
      <xdr:colOff>616857</xdr:colOff>
      <xdr:row>4</xdr:row>
      <xdr:rowOff>39310</xdr:rowOff>
    </xdr:from>
    <xdr:ext cx="721031" cy="843693"/>
    <xdr:sp macro="" textlink="">
      <xdr:nvSpPr>
        <xdr:cNvPr id="16" name="CuadroTexto 15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 txBox="1"/>
      </xdr:nvSpPr>
      <xdr:spPr>
        <a:xfrm>
          <a:off x="14174107" y="907143"/>
          <a:ext cx="721031" cy="8436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MX" sz="2400" b="1"/>
            <a:t>33%</a:t>
          </a:r>
        </a:p>
        <a:p>
          <a:endParaRPr lang="es-MX" sz="2400" b="1"/>
        </a:p>
      </xdr:txBody>
    </xdr:sp>
    <xdr:clientData/>
  </xdr:oneCellAnchor>
  <xdr:oneCellAnchor>
    <xdr:from>
      <xdr:col>12</xdr:col>
      <xdr:colOff>206827</xdr:colOff>
      <xdr:row>2</xdr:row>
      <xdr:rowOff>70759</xdr:rowOff>
    </xdr:from>
    <xdr:ext cx="721031" cy="468013"/>
    <xdr:sp macro="" textlink="">
      <xdr:nvSpPr>
        <xdr:cNvPr id="17" name="CuadroTexto 16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SpPr txBox="1"/>
      </xdr:nvSpPr>
      <xdr:spPr>
        <a:xfrm>
          <a:off x="16293494" y="557592"/>
          <a:ext cx="721031" cy="468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MX" sz="2400" b="1"/>
            <a:t>33%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a1345" displayName="Tabla1345" ref="I1:J2" totalsRowShown="0" dataCellStyle="Porcentaje">
  <autoFilter ref="I1:J2" xr:uid="{00000000-0009-0000-0100-000004000000}"/>
  <tableColumns count="2">
    <tableColumn id="1" xr3:uid="{00000000-0010-0000-0300-000001000000}" name="Columna1" dataCellStyle="Porcentaje">
      <calculatedColumnFormula>+G47</calculatedColumnFormula>
    </tableColumn>
    <tableColumn id="2" xr3:uid="{00000000-0010-0000-0300-000002000000}" name="Columna2" dataCellStyle="Porcentaje">
      <calculatedColumnFormula>100%-I2</calculatedColumnFormula>
    </tableColumn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L47"/>
  <sheetViews>
    <sheetView showGridLines="0" tabSelected="1" topLeftCell="D1" zoomScale="90" zoomScaleNormal="90" workbookViewId="0">
      <selection activeCell="G47" sqref="G47"/>
    </sheetView>
  </sheetViews>
  <sheetFormatPr baseColWidth="10" defaultRowHeight="15" x14ac:dyDescent="0.25"/>
  <cols>
    <col min="1" max="1" width="24.42578125" customWidth="1"/>
    <col min="2" max="2" width="37.7109375" customWidth="1"/>
    <col min="3" max="3" width="28" customWidth="1"/>
    <col min="4" max="4" width="22" bestFit="1" customWidth="1"/>
    <col min="5" max="5" width="16.42578125" customWidth="1"/>
    <col min="6" max="6" width="31.28515625" customWidth="1"/>
    <col min="7" max="7" width="20.42578125" style="2" customWidth="1"/>
    <col min="11" max="11" width="15" customWidth="1"/>
  </cols>
  <sheetData>
    <row r="1" spans="1:12" ht="23.25" x14ac:dyDescent="0.35">
      <c r="E1" s="1" t="s">
        <v>48</v>
      </c>
      <c r="I1" t="s">
        <v>23</v>
      </c>
      <c r="J1" t="s">
        <v>22</v>
      </c>
    </row>
    <row r="2" spans="1:12" x14ac:dyDescent="0.25">
      <c r="I2" s="2">
        <f>+G47</f>
        <v>0.32976999030413112</v>
      </c>
      <c r="J2" s="2">
        <f>100%-I2</f>
        <v>0.67023000969586888</v>
      </c>
    </row>
    <row r="3" spans="1:12" x14ac:dyDescent="0.25">
      <c r="A3" s="7"/>
    </row>
    <row r="4" spans="1:12" x14ac:dyDescent="0.25">
      <c r="A4" s="6"/>
      <c r="B4" s="4"/>
      <c r="C4" s="4"/>
      <c r="D4" s="4"/>
      <c r="E4" s="4"/>
      <c r="F4" s="4"/>
      <c r="G4" s="5"/>
      <c r="H4" s="4"/>
      <c r="I4" s="4"/>
      <c r="J4" s="4"/>
      <c r="K4" s="4"/>
      <c r="L4" s="4"/>
    </row>
    <row r="5" spans="1:12" ht="49.5" customHeight="1" x14ac:dyDescent="0.25">
      <c r="A5" s="6"/>
      <c r="B5" s="4"/>
      <c r="C5" s="4"/>
      <c r="D5" s="4"/>
      <c r="E5" s="4"/>
      <c r="F5" s="4"/>
      <c r="G5" s="5"/>
      <c r="H5" s="4"/>
      <c r="I5" s="4"/>
      <c r="J5" s="4"/>
      <c r="K5" s="4"/>
      <c r="L5" s="4"/>
    </row>
    <row r="6" spans="1:12" ht="15.75" thickBot="1" x14ac:dyDescent="0.3"/>
    <row r="7" spans="1:12" ht="97.5" customHeight="1" thickBot="1" x14ac:dyDescent="0.3">
      <c r="A7" s="27" t="s">
        <v>39</v>
      </c>
      <c r="B7" s="15" t="s">
        <v>25</v>
      </c>
      <c r="C7" s="8" t="s">
        <v>16</v>
      </c>
      <c r="D7" s="9" t="s">
        <v>21</v>
      </c>
      <c r="E7" s="42" t="s">
        <v>14</v>
      </c>
      <c r="F7" s="43" t="s">
        <v>20</v>
      </c>
    </row>
    <row r="8" spans="1:12" ht="49.5" customHeight="1" x14ac:dyDescent="0.4">
      <c r="A8" s="38" t="s">
        <v>19</v>
      </c>
      <c r="B8" s="39" t="s">
        <v>29</v>
      </c>
      <c r="C8" s="35">
        <v>4</v>
      </c>
      <c r="D8" s="40">
        <v>0</v>
      </c>
      <c r="E8" s="36">
        <f>+C8-D8</f>
        <v>4</v>
      </c>
      <c r="F8" s="41" t="s">
        <v>44</v>
      </c>
      <c r="G8" s="3">
        <f t="shared" ref="G8:G23" si="0">D8/C8</f>
        <v>0</v>
      </c>
    </row>
    <row r="9" spans="1:12" ht="88.5" customHeight="1" x14ac:dyDescent="0.4">
      <c r="A9" s="28" t="s">
        <v>18</v>
      </c>
      <c r="B9" s="20" t="s">
        <v>49</v>
      </c>
      <c r="C9" s="35">
        <v>30</v>
      </c>
      <c r="D9" s="37">
        <v>0</v>
      </c>
      <c r="E9" s="36">
        <f t="shared" ref="E9:E23" si="1">+C9-D9</f>
        <v>30</v>
      </c>
      <c r="F9" s="17" t="s">
        <v>44</v>
      </c>
      <c r="G9" s="3">
        <f t="shared" ref="G9:G18" si="2">D9/C9</f>
        <v>0</v>
      </c>
    </row>
    <row r="10" spans="1:12" ht="44.25" customHeight="1" x14ac:dyDescent="0.4">
      <c r="A10" s="28" t="s">
        <v>11</v>
      </c>
      <c r="B10" s="20" t="s">
        <v>50</v>
      </c>
      <c r="C10" s="21">
        <v>4</v>
      </c>
      <c r="D10" s="37">
        <v>0</v>
      </c>
      <c r="E10" s="16">
        <f t="shared" si="1"/>
        <v>4</v>
      </c>
      <c r="F10" s="17" t="s">
        <v>43</v>
      </c>
      <c r="G10" s="3">
        <f t="shared" si="2"/>
        <v>0</v>
      </c>
    </row>
    <row r="11" spans="1:12" ht="52.5" customHeight="1" x14ac:dyDescent="0.4">
      <c r="A11" s="28" t="s">
        <v>10</v>
      </c>
      <c r="B11" s="20" t="s">
        <v>30</v>
      </c>
      <c r="C11" s="21">
        <v>250</v>
      </c>
      <c r="D11" s="37">
        <v>227</v>
      </c>
      <c r="E11" s="36">
        <f t="shared" si="1"/>
        <v>23</v>
      </c>
      <c r="F11" s="18" t="s">
        <v>36</v>
      </c>
      <c r="G11" s="3">
        <f t="shared" si="2"/>
        <v>0.90800000000000003</v>
      </c>
    </row>
    <row r="12" spans="1:12" ht="85.5" customHeight="1" x14ac:dyDescent="0.4">
      <c r="A12" s="29"/>
      <c r="B12" s="20" t="s">
        <v>51</v>
      </c>
      <c r="C12" s="21">
        <v>240</v>
      </c>
      <c r="D12" s="37">
        <v>76</v>
      </c>
      <c r="E12" s="16">
        <f t="shared" si="1"/>
        <v>164</v>
      </c>
      <c r="F12" s="18" t="s">
        <v>35</v>
      </c>
      <c r="G12" s="3">
        <f t="shared" si="2"/>
        <v>0.31666666666666665</v>
      </c>
    </row>
    <row r="13" spans="1:12" ht="89.25" customHeight="1" x14ac:dyDescent="0.4">
      <c r="A13" s="29" t="s">
        <v>41</v>
      </c>
      <c r="B13" s="20" t="s">
        <v>40</v>
      </c>
      <c r="C13" s="21">
        <v>210</v>
      </c>
      <c r="D13" s="37">
        <v>142</v>
      </c>
      <c r="E13" s="36">
        <f t="shared" si="1"/>
        <v>68</v>
      </c>
      <c r="F13" s="18" t="s">
        <v>36</v>
      </c>
      <c r="G13" s="3">
        <f t="shared" si="2"/>
        <v>0.67619047619047623</v>
      </c>
    </row>
    <row r="14" spans="1:12" ht="52.5" customHeight="1" x14ac:dyDescent="0.4">
      <c r="A14" s="29" t="s">
        <v>9</v>
      </c>
      <c r="B14" s="20" t="s">
        <v>52</v>
      </c>
      <c r="C14" s="21">
        <v>180</v>
      </c>
      <c r="D14" s="37">
        <v>10</v>
      </c>
      <c r="E14" s="16">
        <f t="shared" si="1"/>
        <v>170</v>
      </c>
      <c r="F14" s="18" t="s">
        <v>43</v>
      </c>
      <c r="G14" s="3">
        <f t="shared" si="2"/>
        <v>5.5555555555555552E-2</v>
      </c>
    </row>
    <row r="15" spans="1:12" ht="52.5" customHeight="1" x14ac:dyDescent="0.4">
      <c r="A15" s="28" t="s">
        <v>42</v>
      </c>
      <c r="B15" s="20" t="s">
        <v>53</v>
      </c>
      <c r="C15" s="21">
        <v>30</v>
      </c>
      <c r="D15" s="37">
        <v>0</v>
      </c>
      <c r="E15" s="36">
        <f t="shared" si="1"/>
        <v>30</v>
      </c>
      <c r="F15" s="18" t="s">
        <v>81</v>
      </c>
      <c r="G15" s="3">
        <f t="shared" si="2"/>
        <v>0</v>
      </c>
    </row>
    <row r="16" spans="1:12" ht="52.5" customHeight="1" x14ac:dyDescent="0.4">
      <c r="A16" s="28" t="s">
        <v>7</v>
      </c>
      <c r="B16" s="20" t="s">
        <v>54</v>
      </c>
      <c r="C16" s="21">
        <v>30</v>
      </c>
      <c r="D16" s="37">
        <v>0</v>
      </c>
      <c r="E16" s="16">
        <f t="shared" si="1"/>
        <v>30</v>
      </c>
      <c r="F16" s="18" t="s">
        <v>81</v>
      </c>
      <c r="G16" s="3">
        <f t="shared" si="2"/>
        <v>0</v>
      </c>
    </row>
    <row r="17" spans="1:7" ht="49.5" customHeight="1" x14ac:dyDescent="0.4">
      <c r="A17" s="28" t="s">
        <v>6</v>
      </c>
      <c r="B17" s="20" t="s">
        <v>55</v>
      </c>
      <c r="C17" s="21">
        <v>5</v>
      </c>
      <c r="D17" s="37">
        <v>0</v>
      </c>
      <c r="E17" s="36">
        <f t="shared" si="1"/>
        <v>5</v>
      </c>
      <c r="F17" s="17" t="s">
        <v>27</v>
      </c>
      <c r="G17" s="3">
        <f t="shared" si="2"/>
        <v>0</v>
      </c>
    </row>
    <row r="18" spans="1:7" ht="74.25" customHeight="1" x14ac:dyDescent="0.4">
      <c r="A18" s="28" t="s">
        <v>5</v>
      </c>
      <c r="B18" s="20" t="s">
        <v>47</v>
      </c>
      <c r="C18" s="21">
        <v>3000</v>
      </c>
      <c r="D18" s="37">
        <v>1051</v>
      </c>
      <c r="E18" s="16">
        <f t="shared" si="1"/>
        <v>1949</v>
      </c>
      <c r="F18" s="17" t="s">
        <v>28</v>
      </c>
      <c r="G18" s="3">
        <f t="shared" si="2"/>
        <v>0.35033333333333333</v>
      </c>
    </row>
    <row r="19" spans="1:7" ht="74.25" customHeight="1" x14ac:dyDescent="0.4">
      <c r="A19" s="28" t="s">
        <v>31</v>
      </c>
      <c r="B19" s="20" t="s">
        <v>56</v>
      </c>
      <c r="C19" s="21">
        <v>24</v>
      </c>
      <c r="D19" s="37">
        <v>15</v>
      </c>
      <c r="E19" s="36">
        <f t="shared" si="1"/>
        <v>9</v>
      </c>
      <c r="F19" s="17" t="s">
        <v>28</v>
      </c>
      <c r="G19" s="3">
        <f t="shared" si="0"/>
        <v>0.625</v>
      </c>
    </row>
    <row r="20" spans="1:7" ht="74.25" customHeight="1" x14ac:dyDescent="0.4">
      <c r="A20" s="28" t="s">
        <v>4</v>
      </c>
      <c r="B20" s="20" t="s">
        <v>57</v>
      </c>
      <c r="C20" s="21">
        <v>60</v>
      </c>
      <c r="D20" s="37">
        <v>0</v>
      </c>
      <c r="E20" s="16">
        <f t="shared" si="1"/>
        <v>60</v>
      </c>
      <c r="F20" s="17" t="s">
        <v>44</v>
      </c>
      <c r="G20" s="3">
        <f t="shared" si="0"/>
        <v>0</v>
      </c>
    </row>
    <row r="21" spans="1:7" ht="74.25" customHeight="1" x14ac:dyDescent="0.4">
      <c r="A21" s="28" t="s">
        <v>3</v>
      </c>
      <c r="B21" s="20" t="s">
        <v>32</v>
      </c>
      <c r="C21" s="21">
        <v>60</v>
      </c>
      <c r="D21" s="37">
        <v>61</v>
      </c>
      <c r="E21" s="36">
        <f t="shared" si="1"/>
        <v>-1</v>
      </c>
      <c r="F21" s="17" t="s">
        <v>44</v>
      </c>
      <c r="G21" s="3">
        <f t="shared" si="0"/>
        <v>1.0166666666666666</v>
      </c>
    </row>
    <row r="22" spans="1:7" ht="74.25" customHeight="1" x14ac:dyDescent="0.4">
      <c r="A22" s="28" t="s">
        <v>2</v>
      </c>
      <c r="B22" s="20" t="s">
        <v>58</v>
      </c>
      <c r="C22" s="21">
        <v>60</v>
      </c>
      <c r="D22" s="37">
        <v>22</v>
      </c>
      <c r="E22" s="16">
        <f t="shared" si="1"/>
        <v>38</v>
      </c>
      <c r="F22" s="18" t="s">
        <v>45</v>
      </c>
      <c r="G22" s="3">
        <f t="shared" si="0"/>
        <v>0.36666666666666664</v>
      </c>
    </row>
    <row r="23" spans="1:7" ht="80.25" customHeight="1" x14ac:dyDescent="0.4">
      <c r="A23" s="28" t="s">
        <v>17</v>
      </c>
      <c r="B23" s="20" t="s">
        <v>59</v>
      </c>
      <c r="C23" s="21">
        <v>7</v>
      </c>
      <c r="D23" s="37">
        <v>8</v>
      </c>
      <c r="E23" s="36">
        <f t="shared" si="1"/>
        <v>-1</v>
      </c>
      <c r="F23" s="18" t="s">
        <v>45</v>
      </c>
      <c r="G23" s="3">
        <f t="shared" si="0"/>
        <v>1.1428571428571428</v>
      </c>
    </row>
    <row r="24" spans="1:7" ht="26.25" x14ac:dyDescent="0.4">
      <c r="G24" s="3"/>
    </row>
    <row r="25" spans="1:7" ht="26.25" x14ac:dyDescent="0.4">
      <c r="G25" s="3"/>
    </row>
    <row r="26" spans="1:7" ht="27" thickBot="1" x14ac:dyDescent="0.45">
      <c r="G26" s="3"/>
    </row>
    <row r="27" spans="1:7" ht="72" customHeight="1" thickBot="1" x14ac:dyDescent="0.45">
      <c r="A27" s="27" t="s">
        <v>39</v>
      </c>
      <c r="B27" s="14" t="s">
        <v>76</v>
      </c>
      <c r="C27" s="10" t="s">
        <v>16</v>
      </c>
      <c r="D27" s="11" t="s">
        <v>15</v>
      </c>
      <c r="E27" s="12" t="s">
        <v>14</v>
      </c>
      <c r="F27" s="13" t="s">
        <v>20</v>
      </c>
      <c r="G27" s="3"/>
    </row>
    <row r="28" spans="1:7" ht="59.25" customHeight="1" x14ac:dyDescent="0.4">
      <c r="A28" s="31" t="s">
        <v>13</v>
      </c>
      <c r="B28" s="22" t="s">
        <v>60</v>
      </c>
      <c r="C28" s="44">
        <v>4778</v>
      </c>
      <c r="D28" s="25">
        <v>4743</v>
      </c>
      <c r="E28" s="16">
        <f>+C28-D28</f>
        <v>35</v>
      </c>
      <c r="F28" s="19" t="s">
        <v>44</v>
      </c>
      <c r="G28" s="3">
        <f t="shared" ref="G28:G40" si="3">D28/C28</f>
        <v>0.99267475931352034</v>
      </c>
    </row>
    <row r="29" spans="1:7" ht="42.75" customHeight="1" x14ac:dyDescent="0.4">
      <c r="A29" s="31" t="s">
        <v>12</v>
      </c>
      <c r="B29" s="22" t="s">
        <v>61</v>
      </c>
      <c r="C29" s="44">
        <v>4778</v>
      </c>
      <c r="D29" s="16">
        <v>4743</v>
      </c>
      <c r="E29" s="16">
        <f t="shared" ref="E29:E44" si="4">+C29-D29</f>
        <v>35</v>
      </c>
      <c r="F29" s="19" t="s">
        <v>44</v>
      </c>
      <c r="G29" s="3">
        <f t="shared" si="3"/>
        <v>0.99267475931352034</v>
      </c>
    </row>
    <row r="30" spans="1:7" ht="54.75" customHeight="1" x14ac:dyDescent="0.4">
      <c r="A30" s="31" t="s">
        <v>11</v>
      </c>
      <c r="B30" s="22" t="s">
        <v>62</v>
      </c>
      <c r="C30" s="44">
        <v>750</v>
      </c>
      <c r="D30" s="16">
        <v>0</v>
      </c>
      <c r="E30" s="16">
        <f t="shared" si="4"/>
        <v>750</v>
      </c>
      <c r="F30" s="19" t="s">
        <v>80</v>
      </c>
      <c r="G30" s="3">
        <f t="shared" si="3"/>
        <v>0</v>
      </c>
    </row>
    <row r="31" spans="1:7" ht="41.25" customHeight="1" x14ac:dyDescent="0.4">
      <c r="A31" s="31" t="s">
        <v>10</v>
      </c>
      <c r="B31" s="22" t="s">
        <v>63</v>
      </c>
      <c r="C31" s="44">
        <v>815</v>
      </c>
      <c r="D31" s="16">
        <v>51</v>
      </c>
      <c r="E31" s="16">
        <f t="shared" si="4"/>
        <v>764</v>
      </c>
      <c r="F31" s="19" t="s">
        <v>26</v>
      </c>
      <c r="G31" s="3">
        <f t="shared" si="3"/>
        <v>6.2576687116564417E-2</v>
      </c>
    </row>
    <row r="32" spans="1:7" ht="59.25" customHeight="1" x14ac:dyDescent="0.4">
      <c r="A32" s="31" t="s">
        <v>33</v>
      </c>
      <c r="B32" s="22" t="s">
        <v>34</v>
      </c>
      <c r="C32" s="44">
        <v>35</v>
      </c>
      <c r="D32" s="16">
        <v>5</v>
      </c>
      <c r="E32" s="16">
        <f t="shared" si="4"/>
        <v>30</v>
      </c>
      <c r="F32" s="19" t="s">
        <v>37</v>
      </c>
      <c r="G32" s="3">
        <f t="shared" si="3"/>
        <v>0.14285714285714285</v>
      </c>
    </row>
    <row r="33" spans="1:7" ht="60" customHeight="1" x14ac:dyDescent="0.4">
      <c r="A33" s="31" t="s">
        <v>9</v>
      </c>
      <c r="B33" s="22" t="s">
        <v>64</v>
      </c>
      <c r="C33" s="44">
        <v>320</v>
      </c>
      <c r="D33" s="16">
        <v>350</v>
      </c>
      <c r="E33" s="16">
        <f t="shared" si="4"/>
        <v>-30</v>
      </c>
      <c r="F33" s="26" t="s">
        <v>77</v>
      </c>
      <c r="G33" s="3">
        <f t="shared" si="3"/>
        <v>1.09375</v>
      </c>
    </row>
    <row r="34" spans="1:7" ht="53.25" customHeight="1" x14ac:dyDescent="0.4">
      <c r="A34" s="31" t="s">
        <v>8</v>
      </c>
      <c r="B34" s="23" t="s">
        <v>65</v>
      </c>
      <c r="C34" s="45">
        <v>125</v>
      </c>
      <c r="D34" s="16">
        <v>0</v>
      </c>
      <c r="E34" s="16">
        <f t="shared" si="4"/>
        <v>125</v>
      </c>
      <c r="F34" s="26" t="s">
        <v>77</v>
      </c>
      <c r="G34" s="3">
        <f t="shared" si="3"/>
        <v>0</v>
      </c>
    </row>
    <row r="35" spans="1:7" ht="30" x14ac:dyDescent="0.4">
      <c r="A35" s="31" t="s">
        <v>7</v>
      </c>
      <c r="B35" s="23" t="s">
        <v>66</v>
      </c>
      <c r="C35" s="45">
        <v>1215</v>
      </c>
      <c r="D35" s="16">
        <v>0</v>
      </c>
      <c r="E35" s="16">
        <f t="shared" si="4"/>
        <v>1215</v>
      </c>
      <c r="F35" s="26" t="s">
        <v>78</v>
      </c>
      <c r="G35" s="3">
        <f t="shared" si="3"/>
        <v>0</v>
      </c>
    </row>
    <row r="36" spans="1:7" ht="62.25" customHeight="1" x14ac:dyDescent="0.4">
      <c r="A36" s="31" t="s">
        <v>6</v>
      </c>
      <c r="B36" s="23" t="s">
        <v>67</v>
      </c>
      <c r="C36" s="45">
        <v>610</v>
      </c>
      <c r="D36" s="16">
        <v>0</v>
      </c>
      <c r="E36" s="16">
        <f t="shared" si="4"/>
        <v>610</v>
      </c>
      <c r="F36" s="19" t="s">
        <v>37</v>
      </c>
      <c r="G36" s="3">
        <f t="shared" si="3"/>
        <v>0</v>
      </c>
    </row>
    <row r="37" spans="1:7" ht="64.5" customHeight="1" x14ac:dyDescent="0.4">
      <c r="A37" s="31" t="s">
        <v>5</v>
      </c>
      <c r="B37" s="22" t="s">
        <v>68</v>
      </c>
      <c r="C37" s="44">
        <v>650</v>
      </c>
      <c r="D37" s="16">
        <v>0</v>
      </c>
      <c r="E37" s="16">
        <f t="shared" si="4"/>
        <v>650</v>
      </c>
      <c r="F37" s="19" t="s">
        <v>37</v>
      </c>
      <c r="G37" s="3">
        <f t="shared" si="3"/>
        <v>0</v>
      </c>
    </row>
    <row r="38" spans="1:7" ht="50.25" customHeight="1" x14ac:dyDescent="0.4">
      <c r="A38" s="31" t="s">
        <v>31</v>
      </c>
      <c r="B38" s="22" t="s">
        <v>69</v>
      </c>
      <c r="C38" s="44">
        <v>610</v>
      </c>
      <c r="D38" s="16">
        <v>0</v>
      </c>
      <c r="E38" s="16">
        <f t="shared" si="4"/>
        <v>610</v>
      </c>
      <c r="F38" s="19" t="s">
        <v>37</v>
      </c>
      <c r="G38" s="3">
        <f t="shared" si="3"/>
        <v>0</v>
      </c>
    </row>
    <row r="39" spans="1:7" ht="56.25" customHeight="1" x14ac:dyDescent="0.4">
      <c r="A39" s="31" t="s">
        <v>4</v>
      </c>
      <c r="B39" s="22" t="s">
        <v>70</v>
      </c>
      <c r="C39" s="44">
        <v>500</v>
      </c>
      <c r="D39" s="16">
        <v>44</v>
      </c>
      <c r="E39" s="16">
        <f t="shared" si="4"/>
        <v>456</v>
      </c>
      <c r="F39" s="26" t="s">
        <v>79</v>
      </c>
      <c r="G39" s="3">
        <f t="shared" si="3"/>
        <v>8.7999999999999995E-2</v>
      </c>
    </row>
    <row r="40" spans="1:7" ht="74.25" customHeight="1" x14ac:dyDescent="0.4">
      <c r="A40" s="31" t="s">
        <v>3</v>
      </c>
      <c r="B40" s="22" t="s">
        <v>71</v>
      </c>
      <c r="C40" s="44">
        <v>80</v>
      </c>
      <c r="D40" s="16">
        <v>2</v>
      </c>
      <c r="E40" s="16">
        <f t="shared" si="4"/>
        <v>78</v>
      </c>
      <c r="F40" s="26" t="s">
        <v>79</v>
      </c>
      <c r="G40" s="3">
        <f t="shared" si="3"/>
        <v>2.5000000000000001E-2</v>
      </c>
    </row>
    <row r="41" spans="1:7" ht="85.5" customHeight="1" x14ac:dyDescent="0.4">
      <c r="A41" s="31" t="s">
        <v>2</v>
      </c>
      <c r="B41" s="22" t="s">
        <v>72</v>
      </c>
      <c r="C41" s="44">
        <v>67</v>
      </c>
      <c r="D41" s="16">
        <v>56</v>
      </c>
      <c r="E41" s="16">
        <f t="shared" si="4"/>
        <v>11</v>
      </c>
      <c r="F41" s="19" t="s">
        <v>38</v>
      </c>
      <c r="G41" s="3">
        <f t="shared" ref="G41:G44" si="5">D41/C41</f>
        <v>0.83582089552238803</v>
      </c>
    </row>
    <row r="42" spans="1:7" ht="72" customHeight="1" x14ac:dyDescent="0.4">
      <c r="A42" s="32" t="s">
        <v>1</v>
      </c>
      <c r="B42" s="24" t="s">
        <v>73</v>
      </c>
      <c r="C42" s="46">
        <v>950</v>
      </c>
      <c r="D42" s="16">
        <v>505</v>
      </c>
      <c r="E42" s="16">
        <f t="shared" si="4"/>
        <v>445</v>
      </c>
      <c r="F42" s="19" t="s">
        <v>46</v>
      </c>
      <c r="G42" s="3">
        <f t="shared" si="5"/>
        <v>0.53157894736842104</v>
      </c>
    </row>
    <row r="43" spans="1:7" ht="50.25" customHeight="1" x14ac:dyDescent="0.4">
      <c r="A43" s="32" t="s">
        <v>0</v>
      </c>
      <c r="B43" s="24" t="s">
        <v>74</v>
      </c>
      <c r="C43" s="46">
        <v>950</v>
      </c>
      <c r="D43" s="16">
        <v>505</v>
      </c>
      <c r="E43" s="16">
        <f t="shared" si="4"/>
        <v>445</v>
      </c>
      <c r="F43" s="19" t="s">
        <v>46</v>
      </c>
      <c r="G43" s="3">
        <f t="shared" si="5"/>
        <v>0.53157894736842104</v>
      </c>
    </row>
    <row r="44" spans="1:7" ht="55.5" customHeight="1" thickBot="1" x14ac:dyDescent="0.45">
      <c r="A44" s="33" t="s">
        <v>24</v>
      </c>
      <c r="B44" s="34" t="s">
        <v>75</v>
      </c>
      <c r="C44" s="47">
        <v>950</v>
      </c>
      <c r="D44" s="30">
        <v>505</v>
      </c>
      <c r="E44" s="30">
        <f t="shared" si="4"/>
        <v>445</v>
      </c>
      <c r="F44" s="19" t="s">
        <v>46</v>
      </c>
      <c r="G44" s="3">
        <f t="shared" si="5"/>
        <v>0.53157894736842104</v>
      </c>
    </row>
    <row r="46" spans="1:7" x14ac:dyDescent="0.25">
      <c r="G46" s="2">
        <f>(SUM(G8:G45))</f>
        <v>11.286027594164908</v>
      </c>
    </row>
    <row r="47" spans="1:7" x14ac:dyDescent="0.25">
      <c r="G47" s="2">
        <f>AVERAGE(G8:G42)</f>
        <v>0.32976999030413112</v>
      </c>
    </row>
  </sheetData>
  <conditionalFormatting sqref="G8:G44">
    <cfRule type="iconSet" priority="83">
      <iconSet>
        <cfvo type="percent" val="0"/>
        <cfvo type="num" val="0.33"/>
        <cfvo type="num" val="0.67"/>
      </iconSet>
    </cfRule>
  </conditionalFormatting>
  <pageMargins left="0.70866141732283472" right="0.70866141732283472" top="0.74803149606299213" bottom="0.74803149606299213" header="0.31496062992125984" footer="0.31496062992125984"/>
  <pageSetup scale="57" fitToHeight="2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TRAB (2)</vt:lpstr>
      <vt:lpstr>'TRAB (2)'!Área_de_impresión</vt:lpstr>
    </vt:vector>
  </TitlesOfParts>
  <Company>InKulpado666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UPNECH</cp:lastModifiedBy>
  <cp:lastPrinted>2025-05-12T20:57:21Z</cp:lastPrinted>
  <dcterms:created xsi:type="dcterms:W3CDTF">2022-09-06T14:32:09Z</dcterms:created>
  <dcterms:modified xsi:type="dcterms:W3CDTF">2026-05-28T15:44:04Z</dcterms:modified>
</cp:coreProperties>
</file>